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Shared drives\MIS Team Drive\Steve\Projects\20 Intrado 911 upgrade\Grant Info\Grant submission materials\Revised submission\"/>
    </mc:Choice>
  </mc:AlternateContent>
  <bookViews>
    <workbookView xWindow="-120" yWindow="-120" windowWidth="29040" windowHeight="15840" activeTab="1"/>
  </bookViews>
  <sheets>
    <sheet name="Instructions" sheetId="7" r:id="rId1"/>
    <sheet name="Budget" sheetId="6" r:id="rId2"/>
    <sheet name="SAMPLE BUDGET" sheetId="9" r:id="rId3"/>
  </sheets>
  <definedNames>
    <definedName name="_xlnm.Print_Area" localSheetId="1">Budget!$A$1:$G$30</definedName>
    <definedName name="_xlnm.Print_Area" localSheetId="0">Instructions!$A$1:$B$10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6" l="1"/>
  <c r="D9" i="6" s="1"/>
  <c r="C15" i="6"/>
  <c r="B15" i="6"/>
  <c r="C16" i="6" l="1"/>
  <c r="B16" i="6"/>
  <c r="C12" i="6" l="1"/>
  <c r="B12" i="6"/>
  <c r="C17" i="6"/>
  <c r="B17" i="6"/>
  <c r="C14" i="6"/>
  <c r="B14" i="6"/>
  <c r="B13" i="6"/>
  <c r="C13" i="6"/>
  <c r="C11" i="6"/>
  <c r="B11" i="6"/>
  <c r="C31" i="9" l="1"/>
  <c r="B31" i="9"/>
  <c r="B9" i="9"/>
  <c r="D10" i="9" s="1"/>
  <c r="C30" i="6" l="1"/>
  <c r="B30" i="6"/>
</calcChain>
</file>

<file path=xl/sharedStrings.xml><?xml version="1.0" encoding="utf-8"?>
<sst xmlns="http://schemas.openxmlformats.org/spreadsheetml/2006/main" count="120" uniqueCount="75">
  <si>
    <t>TO</t>
  </si>
  <si>
    <t>Project Contact:</t>
  </si>
  <si>
    <t>Contact Information:</t>
  </si>
  <si>
    <t>GRAND TOTAL</t>
  </si>
  <si>
    <t>Total Estimated Project Cost</t>
  </si>
  <si>
    <t>Grant Award Amount</t>
  </si>
  <si>
    <t>AD - Administrative</t>
  </si>
  <si>
    <t>HW - Hardware</t>
  </si>
  <si>
    <t>SW- Software</t>
  </si>
  <si>
    <t>TR - Training</t>
  </si>
  <si>
    <t>OP - Operation</t>
  </si>
  <si>
    <t>CS - Consulting Services</t>
  </si>
  <si>
    <t>HT - Hosted NG911 Services</t>
  </si>
  <si>
    <t>COSTS - Category</t>
  </si>
  <si>
    <t>Month, Year</t>
  </si>
  <si>
    <t>Instructions</t>
  </si>
  <si>
    <t>Federal Funds</t>
  </si>
  <si>
    <t xml:space="preserve">Proposed Beginning and Ending Dates of Project </t>
  </si>
  <si>
    <t xml:space="preserve">Local Funds (Matching Contribution)
</t>
  </si>
  <si>
    <t>Minimum  Match Required</t>
  </si>
  <si>
    <t>Budget Worksheet Template</t>
  </si>
  <si>
    <t>Applicant Organization:</t>
  </si>
  <si>
    <t>Source/Calculation of Funds Estimates</t>
  </si>
  <si>
    <t>Comments - Cost Description</t>
  </si>
  <si>
    <t>Line 30 - A formula to total the Federal and Local funds. Use this to compare to line 8 and cell D9</t>
  </si>
  <si>
    <t>Local Funds</t>
  </si>
  <si>
    <t>Agency ABCD</t>
  </si>
  <si>
    <t>John Doe</t>
  </si>
  <si>
    <t>123-456-7891 or john.doe@agency.gov</t>
  </si>
  <si>
    <t>March, 2020</t>
  </si>
  <si>
    <t>SW - Software</t>
  </si>
  <si>
    <t>OSR - Other Services</t>
  </si>
  <si>
    <t>HT - Hosted CPE Services</t>
  </si>
  <si>
    <t>Intallation and configuration, project management support</t>
  </si>
  <si>
    <t>ABC Office Supply Company Quote</t>
  </si>
  <si>
    <t>Equipment reporting software</t>
  </si>
  <si>
    <t>Central/back office equipment; local funds from tax levy</t>
  </si>
  <si>
    <t>Computer monitors, telecommunicator headset; local funds from tax levy</t>
  </si>
  <si>
    <t>Training of PSAP personnel on installed equipment; local funds from tax levy</t>
  </si>
  <si>
    <t>Shipping and handling; local funds from agency budget</t>
  </si>
  <si>
    <t>Mapping software integration; local funds from agency budget</t>
  </si>
  <si>
    <t>Logging recorder; donated funds from XYZ Charity</t>
  </si>
  <si>
    <t>SAMPLE ONLY</t>
  </si>
  <si>
    <t>Vendor A Quote, line 2 &amp; 3</t>
  </si>
  <si>
    <t>Vendor A Quote, line 5 &amp; 6</t>
  </si>
  <si>
    <t>Vendor A Quote, lines 10-13</t>
  </si>
  <si>
    <t>Vendor A Quote, line 14</t>
  </si>
  <si>
    <t>Vendor A Quote, line 15</t>
  </si>
  <si>
    <t>Vendor B Quote, line 1-5</t>
  </si>
  <si>
    <t>Vendor A Quote, line 7</t>
  </si>
  <si>
    <t>June 30, 2021</t>
  </si>
  <si>
    <t>Project Contact Name:</t>
  </si>
  <si>
    <t>Project Contact Email:</t>
  </si>
  <si>
    <t>Project Contact Phone:</t>
  </si>
  <si>
    <t>Single Agency Application</t>
  </si>
  <si>
    <r>
      <rPr>
        <u/>
        <sz val="12"/>
        <color theme="1"/>
        <rFont val="Calibri"/>
        <family val="2"/>
      </rPr>
      <t>COST - Category</t>
    </r>
    <r>
      <rPr>
        <sz val="12"/>
        <color theme="1"/>
        <rFont val="Calibri"/>
        <family val="2"/>
      </rPr>
      <t xml:space="preserve"> - This is a pull down list of the following categories:
     •</t>
    </r>
    <r>
      <rPr>
        <i/>
        <sz val="12"/>
        <color theme="1"/>
        <rFont val="Calibri"/>
        <family val="2"/>
      </rPr>
      <t xml:space="preserve"> HW – Hardware</t>
    </r>
    <r>
      <rPr>
        <sz val="12"/>
        <color theme="1"/>
        <rFont val="Calibri"/>
        <family val="2"/>
      </rPr>
      <t xml:space="preserve"> – Purchase hardware for CPE replacement.
     • </t>
    </r>
    <r>
      <rPr>
        <i/>
        <sz val="12"/>
        <color theme="1"/>
        <rFont val="Calibri"/>
        <family val="2"/>
      </rPr>
      <t xml:space="preserve">SW – Software </t>
    </r>
    <r>
      <rPr>
        <sz val="12"/>
        <color theme="1"/>
        <rFont val="Calibri"/>
        <family val="2"/>
      </rPr>
      <t xml:space="preserve">– Purchase software for CPE replacement.
     • </t>
    </r>
    <r>
      <rPr>
        <i/>
        <sz val="12"/>
        <color theme="1"/>
        <rFont val="Calibri"/>
        <family val="2"/>
      </rPr>
      <t>OSR - Other Services</t>
    </r>
    <r>
      <rPr>
        <sz val="12"/>
        <color theme="1"/>
        <rFont val="Calibri"/>
        <family val="2"/>
      </rPr>
      <t xml:space="preserve"> - To include installation/configuration services, professional services
     • </t>
    </r>
    <r>
      <rPr>
        <i/>
        <sz val="12"/>
        <color theme="1"/>
        <rFont val="Calibri"/>
        <family val="2"/>
      </rPr>
      <t xml:space="preserve">TR – Training </t>
    </r>
    <r>
      <rPr>
        <sz val="12"/>
        <color theme="1"/>
        <rFont val="Calibri"/>
        <family val="2"/>
      </rPr>
      <t>– For training directly related to CPE purchase
     •</t>
    </r>
    <r>
      <rPr>
        <i/>
        <sz val="12"/>
        <color theme="1"/>
        <rFont val="Calibri"/>
        <family val="2"/>
      </rPr>
      <t xml:space="preserve"> HT – Hosted CPE Services</t>
    </r>
    <r>
      <rPr>
        <sz val="12"/>
        <color theme="1"/>
        <rFont val="Calibri"/>
        <family val="2"/>
      </rPr>
      <t xml:space="preserve"> – To contract with vendors that own the hardware and software, and provide CPE as a service.
</t>
    </r>
    <r>
      <rPr>
        <u/>
        <sz val="12"/>
        <color theme="1"/>
        <rFont val="Calibri"/>
        <family val="2"/>
      </rPr>
      <t xml:space="preserve">
Federal Funds</t>
    </r>
    <r>
      <rPr>
        <sz val="12"/>
        <color theme="1"/>
        <rFont val="Calibri"/>
        <family val="2"/>
      </rPr>
      <t xml:space="preserve"> - Enter the amount of federal funds for this category.
</t>
    </r>
    <r>
      <rPr>
        <u/>
        <sz val="12"/>
        <color theme="1"/>
        <rFont val="Calibri"/>
        <family val="2"/>
      </rPr>
      <t>Local Funds</t>
    </r>
    <r>
      <rPr>
        <sz val="12"/>
        <color theme="1"/>
        <rFont val="Calibri"/>
        <family val="2"/>
      </rPr>
      <t xml:space="preserve"> - Enter the amount of local funds for this category.</t>
    </r>
  </si>
  <si>
    <r>
      <rPr>
        <u/>
        <sz val="12"/>
        <color theme="1"/>
        <rFont val="Calibri"/>
        <family val="2"/>
      </rPr>
      <t>Comments - Cost Description</t>
    </r>
    <r>
      <rPr>
        <sz val="12"/>
        <color theme="1"/>
        <rFont val="Calibri"/>
        <family val="2"/>
      </rPr>
      <t xml:space="preserve"> - Enter a description of the cost identified on the respective line including the source of the local funds if all or part of the cost is being covered by local funds</t>
    </r>
  </si>
  <si>
    <r>
      <rPr>
        <u/>
        <sz val="12"/>
        <color theme="1"/>
        <rFont val="Calibri"/>
        <family val="2"/>
        <scheme val="minor"/>
      </rPr>
      <t>Source of Estimated Costs</t>
    </r>
    <r>
      <rPr>
        <sz val="12"/>
        <color theme="1"/>
        <rFont val="Calibri"/>
        <family val="2"/>
        <scheme val="minor"/>
      </rPr>
      <t xml:space="preserve"> - Enter a description of how the costs were developed or estimated. For example use SME estimates, quotes, etc. to qualify the cost estimates listed. Detail provided in the project budget must be sufficient so that reviewers can interpret how costs were estimated or calculated.</t>
    </r>
  </si>
  <si>
    <r>
      <rPr>
        <sz val="12"/>
        <color theme="1"/>
        <rFont val="Calibri"/>
        <family val="2"/>
      </rPr>
      <t>Lines 1 through 3 - Enter organizational information as requested, use drop down box to indicate a joint agency application.</t>
    </r>
    <r>
      <rPr>
        <sz val="12"/>
        <color theme="1"/>
        <rFont val="Times New Roman"/>
        <family val="1"/>
      </rPr>
      <t xml:space="preserve">
</t>
    </r>
    <r>
      <rPr>
        <sz val="12"/>
        <color theme="1"/>
        <rFont val="Calibri"/>
        <family val="2"/>
      </rPr>
      <t xml:space="preserve">
Lines 4 and 5 - Enter the project beginning and end dates. Ensure the dates align with the timeline you provided in your application narrative and are within the actual grant period identified in the grant announcement of February 28, 2020 - June 30, 2021.
Line 7 - Enter the total estimated project cost.  This line is connected to a formula and will calculate from line 8 (grant award amount) and cell D9 (minimum match required)
Cell B9 - Enter the matching funds amount to be used on the project. The minimum match is calculated in D9 from the total estimated project cost.
Lines 11 through 29 - Enter the project costs by category. You may add lines if necessary.
</t>
    </r>
  </si>
  <si>
    <t xml:space="preserve">Sauk County </t>
  </si>
  <si>
    <t>Steve Pate</t>
  </si>
  <si>
    <t>steve.pate@saukcountywi.gov</t>
  </si>
  <si>
    <t>608-355-3542</t>
  </si>
  <si>
    <t>Intrado System Hardware</t>
  </si>
  <si>
    <t>Intrado Install and System Services</t>
  </si>
  <si>
    <t>Intrado User Training</t>
  </si>
  <si>
    <t>Intrado Freight Cost</t>
  </si>
  <si>
    <t>GIS Data Validation Tool for E911 Location Data</t>
  </si>
  <si>
    <t>Upgraded battery backup units for 911 servers</t>
  </si>
  <si>
    <t>September, 2020</t>
  </si>
  <si>
    <t>Februrary, 2021</t>
  </si>
  <si>
    <t>Recent equipment purchase experience - see attached UPS example quote</t>
  </si>
  <si>
    <t>Cost of tools researched - see attached Validator License quote</t>
  </si>
  <si>
    <t>Vendor Quote - Intrado Direct System Upgarde quote - attached</t>
  </si>
  <si>
    <t>Year 1 of recurring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</si>
</sst>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2" x14ac:knownFonts="1">
    <font>
      <sz val="11"/>
      <color theme="1"/>
      <name val="Calibri"/>
      <family val="2"/>
      <scheme val="minor"/>
    </font>
    <font>
      <sz val="11"/>
      <color indexed="8"/>
      <name val="Calibri"/>
      <family val="2"/>
    </font>
    <font>
      <sz val="10"/>
      <color indexed="8"/>
      <name val="Arial"/>
      <family val="2"/>
    </font>
    <font>
      <b/>
      <sz val="12"/>
      <name val="Times New Roman"/>
      <family val="1"/>
    </font>
    <font>
      <sz val="12"/>
      <color indexed="8"/>
      <name val="Times New Roman"/>
      <family val="1"/>
    </font>
    <font>
      <b/>
      <sz val="12"/>
      <color indexed="8"/>
      <name val="Times New Roman"/>
      <family val="1"/>
    </font>
    <font>
      <b/>
      <i/>
      <sz val="12"/>
      <name val="Times New Roman"/>
      <family val="1"/>
    </font>
    <font>
      <sz val="12"/>
      <name val="Times New Roman"/>
      <family val="1"/>
    </font>
    <font>
      <sz val="12"/>
      <color theme="1"/>
      <name val="Times New Roman"/>
      <family val="1"/>
    </font>
    <font>
      <b/>
      <sz val="12"/>
      <color theme="1"/>
      <name val="Times New Roman"/>
      <family val="1"/>
    </font>
    <font>
      <sz val="12"/>
      <color theme="1"/>
      <name val="Calibri"/>
      <family val="2"/>
      <scheme val="minor"/>
    </font>
    <font>
      <sz val="11"/>
      <color theme="1"/>
      <name val="Calibri"/>
      <family val="2"/>
      <scheme val="minor"/>
    </font>
    <font>
      <sz val="16"/>
      <color rgb="FFFF0000"/>
      <name val="Arial"/>
      <family val="2"/>
    </font>
    <font>
      <b/>
      <sz val="11"/>
      <color theme="1"/>
      <name val="Calibri"/>
      <family val="2"/>
      <scheme val="minor"/>
    </font>
    <font>
      <sz val="12"/>
      <color theme="1"/>
      <name val="Calibri"/>
      <family val="2"/>
    </font>
    <font>
      <sz val="12"/>
      <color theme="1"/>
      <name val="Times New Roman"/>
      <family val="2"/>
    </font>
    <font>
      <u/>
      <sz val="12"/>
      <color theme="1"/>
      <name val="Calibri"/>
      <family val="2"/>
    </font>
    <font>
      <i/>
      <sz val="12"/>
      <color theme="1"/>
      <name val="Calibri"/>
      <family val="2"/>
    </font>
    <font>
      <b/>
      <sz val="12"/>
      <color theme="1"/>
      <name val="Calibri"/>
      <family val="2"/>
      <scheme val="minor"/>
    </font>
    <font>
      <u/>
      <sz val="12"/>
      <color theme="1"/>
      <name val="Calibri"/>
      <family val="2"/>
      <scheme val="minor"/>
    </font>
    <font>
      <b/>
      <sz val="14"/>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6"/>
        <bgColor indexed="64"/>
      </patternFill>
    </fill>
    <fill>
      <patternFill patternType="solid">
        <fgColor indexed="9"/>
        <bgColor indexed="64"/>
      </patternFill>
    </fill>
    <fill>
      <patternFill patternType="solid">
        <fgColor rgb="FFFFFFCC"/>
      </patternFill>
    </fill>
    <fill>
      <patternFill patternType="solid">
        <fgColor theme="6" tint="0.39997558519241921"/>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thin">
        <color indexed="64"/>
      </left>
      <right/>
      <top style="thin">
        <color indexed="64"/>
      </top>
      <bottom/>
      <diagonal/>
    </border>
    <border>
      <left/>
      <right style="thin">
        <color auto="1"/>
      </right>
      <top/>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style="thin">
        <color indexed="64"/>
      </top>
      <bottom/>
      <diagonal/>
    </border>
    <border>
      <left/>
      <right style="thin">
        <color indexed="64"/>
      </right>
      <top style="mediumDashDot">
        <color indexed="64"/>
      </top>
      <bottom style="mediumDashDot">
        <color indexed="64"/>
      </bottom>
      <diagonal/>
    </border>
  </borders>
  <cellStyleXfs count="4">
    <xf numFmtId="0" fontId="0" fillId="0" borderId="0"/>
    <xf numFmtId="44" fontId="1" fillId="0" borderId="0" applyFont="0" applyFill="0" applyBorder="0" applyAlignment="0" applyProtection="0"/>
    <xf numFmtId="0" fontId="11" fillId="7" borderId="15" applyNumberFormat="0" applyFont="0" applyAlignment="0" applyProtection="0"/>
    <xf numFmtId="0" fontId="21" fillId="0" borderId="0" applyNumberFormat="0" applyFill="0" applyBorder="0" applyAlignment="0" applyProtection="0"/>
  </cellStyleXfs>
  <cellXfs count="100">
    <xf numFmtId="0" fontId="0" fillId="0" borderId="0" xfId="0"/>
    <xf numFmtId="0" fontId="2" fillId="0" borderId="0" xfId="0" applyFont="1"/>
    <xf numFmtId="0" fontId="2" fillId="6" borderId="0" xfId="0" applyFont="1" applyFill="1"/>
    <xf numFmtId="0" fontId="2" fillId="0" borderId="0" xfId="0" applyFont="1" applyAlignment="1">
      <alignment wrapText="1"/>
    </xf>
    <xf numFmtId="4" fontId="2" fillId="0" borderId="0" xfId="0" applyNumberFormat="1" applyFont="1"/>
    <xf numFmtId="0" fontId="3" fillId="2" borderId="2" xfId="0" applyFont="1" applyFill="1" applyBorder="1"/>
    <xf numFmtId="0" fontId="3" fillId="2" borderId="3" xfId="0" applyFont="1" applyFill="1" applyBorder="1"/>
    <xf numFmtId="4" fontId="6" fillId="2" borderId="10" xfId="0" applyNumberFormat="1" applyFont="1" applyFill="1" applyBorder="1" applyAlignment="1">
      <alignment horizontal="center" vertical="top"/>
    </xf>
    <xf numFmtId="4" fontId="3" fillId="2" borderId="11" xfId="0" applyNumberFormat="1" applyFont="1" applyFill="1" applyBorder="1" applyAlignment="1">
      <alignment horizontal="center"/>
    </xf>
    <xf numFmtId="0" fontId="6" fillId="2" borderId="5" xfId="0" applyFont="1" applyFill="1" applyBorder="1"/>
    <xf numFmtId="4" fontId="4" fillId="2" borderId="8" xfId="0" applyNumberFormat="1" applyFont="1" applyFill="1" applyBorder="1"/>
    <xf numFmtId="4" fontId="6" fillId="2" borderId="8" xfId="0" applyNumberFormat="1" applyFont="1" applyFill="1" applyBorder="1" applyAlignment="1">
      <alignment horizontal="center" vertical="top"/>
    </xf>
    <xf numFmtId="4" fontId="6" fillId="2" borderId="0" xfId="0" applyNumberFormat="1" applyFont="1" applyFill="1" applyBorder="1" applyAlignment="1">
      <alignment horizontal="center" vertical="top"/>
    </xf>
    <xf numFmtId="0" fontId="5" fillId="0" borderId="1" xfId="0" applyFont="1" applyBorder="1" applyAlignment="1">
      <alignment horizontal="left"/>
    </xf>
    <xf numFmtId="4" fontId="5" fillId="3" borderId="0" xfId="0" applyNumberFormat="1" applyFont="1" applyFill="1" applyBorder="1" applyProtection="1">
      <protection locked="0"/>
    </xf>
    <xf numFmtId="4" fontId="5" fillId="3" borderId="4" xfId="0" applyNumberFormat="1" applyFont="1" applyFill="1" applyBorder="1" applyProtection="1">
      <protection locked="0"/>
    </xf>
    <xf numFmtId="0" fontId="5" fillId="0" borderId="1" xfId="0" applyFont="1" applyBorder="1" applyAlignment="1">
      <alignment wrapText="1"/>
    </xf>
    <xf numFmtId="4" fontId="7" fillId="0" borderId="9" xfId="1" applyNumberFormat="1" applyFont="1" applyBorder="1" applyProtection="1">
      <protection locked="0"/>
    </xf>
    <xf numFmtId="4" fontId="7" fillId="0" borderId="1" xfId="1" applyNumberFormat="1" applyFont="1" applyBorder="1" applyProtection="1">
      <protection locked="0"/>
    </xf>
    <xf numFmtId="4" fontId="4" fillId="0" borderId="0" xfId="0" applyNumberFormat="1" applyFont="1"/>
    <xf numFmtId="0" fontId="8" fillId="0" borderId="0" xfId="0" applyFont="1"/>
    <xf numFmtId="0" fontId="10" fillId="0" borderId="0" xfId="0" applyFont="1"/>
    <xf numFmtId="0" fontId="9" fillId="0" borderId="0" xfId="0" applyFont="1"/>
    <xf numFmtId="0" fontId="8" fillId="0" borderId="0" xfId="0" applyFont="1" applyAlignment="1">
      <alignment wrapText="1"/>
    </xf>
    <xf numFmtId="0" fontId="4" fillId="0" borderId="0" xfId="0" applyFont="1"/>
    <xf numFmtId="49" fontId="4" fillId="2" borderId="13" xfId="0" applyNumberFormat="1" applyFont="1" applyFill="1" applyBorder="1" applyAlignment="1" applyProtection="1">
      <protection locked="0"/>
    </xf>
    <xf numFmtId="4" fontId="3" fillId="3" borderId="4" xfId="0" applyNumberFormat="1" applyFont="1" applyFill="1" applyBorder="1" applyAlignment="1">
      <alignment horizontal="center" wrapText="1"/>
    </xf>
    <xf numFmtId="4" fontId="3" fillId="3" borderId="0" xfId="0" applyNumberFormat="1" applyFont="1" applyFill="1" applyBorder="1" applyAlignment="1">
      <alignment horizontal="center" wrapText="1"/>
    </xf>
    <xf numFmtId="4" fontId="3" fillId="3" borderId="0" xfId="0" applyNumberFormat="1" applyFont="1" applyFill="1" applyBorder="1" applyAlignment="1" applyProtection="1">
      <alignment horizontal="center"/>
      <protection locked="0"/>
    </xf>
    <xf numFmtId="4" fontId="3" fillId="5" borderId="11" xfId="0" applyNumberFormat="1" applyFont="1" applyFill="1" applyBorder="1" applyAlignment="1">
      <alignment horizontal="center" wrapText="1"/>
    </xf>
    <xf numFmtId="49" fontId="7" fillId="5" borderId="3" xfId="0" applyNumberFormat="1" applyFont="1" applyFill="1" applyBorder="1" applyAlignment="1">
      <alignment horizontal="center" wrapText="1"/>
    </xf>
    <xf numFmtId="4" fontId="3" fillId="5" borderId="0" xfId="0" applyNumberFormat="1" applyFont="1" applyFill="1" applyBorder="1" applyAlignment="1">
      <alignment horizontal="center" wrapText="1"/>
    </xf>
    <xf numFmtId="49" fontId="3" fillId="8" borderId="1" xfId="0" applyNumberFormat="1" applyFont="1" applyFill="1" applyBorder="1" applyAlignment="1">
      <alignment horizontal="left" vertical="top" wrapText="1"/>
    </xf>
    <xf numFmtId="49" fontId="4" fillId="2" borderId="11" xfId="0" applyNumberFormat="1" applyFont="1" applyFill="1" applyBorder="1" applyAlignment="1" applyProtection="1">
      <protection locked="0"/>
    </xf>
    <xf numFmtId="49" fontId="7" fillId="2" borderId="11" xfId="0" applyNumberFormat="1" applyFont="1" applyFill="1" applyBorder="1" applyAlignment="1">
      <alignment horizontal="center"/>
    </xf>
    <xf numFmtId="49" fontId="4" fillId="2" borderId="12" xfId="0" applyNumberFormat="1" applyFont="1" applyFill="1" applyBorder="1" applyAlignment="1" applyProtection="1">
      <protection locked="0"/>
    </xf>
    <xf numFmtId="49" fontId="4" fillId="2" borderId="14" xfId="0" applyNumberFormat="1" applyFont="1" applyFill="1" applyBorder="1" applyAlignment="1" applyProtection="1">
      <protection locked="0"/>
    </xf>
    <xf numFmtId="4" fontId="3" fillId="3" borderId="1" xfId="0" applyNumberFormat="1" applyFont="1" applyFill="1" applyBorder="1" applyAlignment="1">
      <alignment horizontal="center" wrapText="1"/>
    </xf>
    <xf numFmtId="4" fontId="5" fillId="3" borderId="1" xfId="0" applyNumberFormat="1" applyFont="1" applyFill="1" applyBorder="1" applyProtection="1">
      <protection locked="0"/>
    </xf>
    <xf numFmtId="49" fontId="3" fillId="6" borderId="1" xfId="0" applyNumberFormat="1" applyFont="1" applyFill="1" applyBorder="1" applyAlignment="1">
      <alignment horizontal="left" wrapText="1"/>
    </xf>
    <xf numFmtId="0" fontId="3" fillId="4" borderId="1" xfId="0" applyFont="1" applyFill="1" applyBorder="1" applyAlignment="1">
      <alignment horizontal="left" vertical="center" wrapText="1"/>
    </xf>
    <xf numFmtId="4" fontId="3" fillId="4" borderId="1" xfId="1" applyNumberFormat="1" applyFont="1" applyFill="1" applyBorder="1" applyAlignment="1" applyProtection="1">
      <alignment horizontal="center" vertical="center" wrapText="1"/>
      <protection locked="0"/>
    </xf>
    <xf numFmtId="4" fontId="3" fillId="6" borderId="1" xfId="0" applyNumberFormat="1" applyFont="1" applyFill="1" applyBorder="1" applyAlignment="1" applyProtection="1">
      <alignment horizontal="center"/>
    </xf>
    <xf numFmtId="49" fontId="5" fillId="0" borderId="9" xfId="0" applyNumberFormat="1" applyFont="1" applyBorder="1" applyAlignment="1" applyProtection="1">
      <alignment horizontal="left" vertical="top"/>
    </xf>
    <xf numFmtId="49" fontId="5" fillId="0" borderId="1" xfId="0" applyNumberFormat="1" applyFont="1" applyBorder="1" applyAlignment="1" applyProtection="1">
      <alignment horizontal="left" vertical="top"/>
    </xf>
    <xf numFmtId="0" fontId="3" fillId="2" borderId="0" xfId="0" applyFont="1" applyFill="1" applyBorder="1"/>
    <xf numFmtId="4" fontId="3" fillId="3" borderId="1" xfId="0" applyNumberFormat="1" applyFont="1" applyFill="1" applyBorder="1" applyAlignment="1" applyProtection="1">
      <alignment horizontal="right" wrapText="1"/>
    </xf>
    <xf numFmtId="4" fontId="3" fillId="4" borderId="1" xfId="1"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protection locked="0"/>
    </xf>
    <xf numFmtId="49" fontId="4" fillId="2" borderId="22" xfId="0" applyNumberFormat="1" applyFont="1" applyFill="1" applyBorder="1" applyAlignment="1" applyProtection="1">
      <protection locked="0"/>
    </xf>
    <xf numFmtId="49" fontId="4" fillId="2" borderId="23" xfId="0" applyNumberFormat="1" applyFont="1" applyFill="1" applyBorder="1" applyAlignment="1" applyProtection="1">
      <protection locked="0"/>
    </xf>
    <xf numFmtId="4" fontId="3" fillId="5" borderId="22" xfId="0" applyNumberFormat="1" applyFont="1" applyFill="1" applyBorder="1" applyAlignment="1">
      <alignment horizontal="center" wrapText="1"/>
    </xf>
    <xf numFmtId="4" fontId="3" fillId="3" borderId="21" xfId="0" applyNumberFormat="1" applyFont="1" applyFill="1" applyBorder="1" applyAlignment="1">
      <alignment horizontal="center" wrapText="1"/>
    </xf>
    <xf numFmtId="4" fontId="4" fillId="0" borderId="0" xfId="0" applyNumberFormat="1" applyFont="1" applyBorder="1"/>
    <xf numFmtId="0" fontId="2" fillId="0" borderId="0" xfId="0" applyFont="1" applyBorder="1"/>
    <xf numFmtId="0" fontId="2" fillId="6" borderId="0" xfId="0" applyFont="1" applyFill="1" applyBorder="1"/>
    <xf numFmtId="0" fontId="2" fillId="0" borderId="0" xfId="0" applyFont="1" applyBorder="1" applyAlignment="1">
      <alignment wrapText="1"/>
    </xf>
    <xf numFmtId="49" fontId="15" fillId="0" borderId="0" xfId="0" applyNumberFormat="1" applyFont="1" applyAlignment="1">
      <alignment vertical="top" wrapText="1"/>
    </xf>
    <xf numFmtId="49" fontId="14" fillId="0" borderId="0" xfId="0" applyNumberFormat="1" applyFont="1" applyAlignment="1">
      <alignment vertical="top" wrapText="1"/>
    </xf>
    <xf numFmtId="0" fontId="18" fillId="0" borderId="0" xfId="0" applyFont="1"/>
    <xf numFmtId="49" fontId="14" fillId="0" borderId="0" xfId="0" applyNumberFormat="1" applyFont="1" applyAlignment="1">
      <alignment wrapText="1"/>
    </xf>
    <xf numFmtId="0" fontId="10" fillId="0" borderId="0" xfId="0" applyFont="1" applyAlignment="1">
      <alignment wrapText="1"/>
    </xf>
    <xf numFmtId="0" fontId="20" fillId="0" borderId="0" xfId="0" applyFont="1" applyAlignment="1">
      <alignment horizontal="center"/>
    </xf>
    <xf numFmtId="4" fontId="2" fillId="0" borderId="0" xfId="0" applyNumberFormat="1" applyFont="1" applyProtection="1"/>
    <xf numFmtId="4" fontId="5" fillId="8" borderId="17" xfId="2" applyNumberFormat="1" applyFont="1" applyFill="1" applyBorder="1" applyProtection="1"/>
    <xf numFmtId="4" fontId="5" fillId="8" borderId="1" xfId="2" applyNumberFormat="1" applyFont="1" applyFill="1" applyBorder="1" applyProtection="1"/>
    <xf numFmtId="4" fontId="2" fillId="0" borderId="0" xfId="0" applyNumberFormat="1" applyFont="1" applyAlignment="1"/>
    <xf numFmtId="0" fontId="2" fillId="0" borderId="7" xfId="0" applyFont="1" applyBorder="1" applyAlignment="1">
      <alignment wrapText="1"/>
    </xf>
    <xf numFmtId="0" fontId="0" fillId="0" borderId="17" xfId="0" applyBorder="1" applyAlignment="1"/>
    <xf numFmtId="4" fontId="3" fillId="8" borderId="7" xfId="1" applyNumberFormat="1" applyFont="1" applyFill="1" applyBorder="1" applyAlignment="1" applyProtection="1">
      <alignment horizontal="left"/>
      <protection locked="0"/>
    </xf>
    <xf numFmtId="4" fontId="3" fillId="8" borderId="17" xfId="1" applyNumberFormat="1" applyFont="1" applyFill="1" applyBorder="1" applyAlignment="1" applyProtection="1">
      <alignment horizontal="left"/>
      <protection locked="0"/>
    </xf>
    <xf numFmtId="0" fontId="3" fillId="2" borderId="2" xfId="0" applyFont="1" applyFill="1" applyBorder="1" applyAlignment="1" applyProtection="1">
      <alignment horizontal="left" wrapText="1"/>
      <protection locked="0"/>
    </xf>
    <xf numFmtId="0" fontId="4" fillId="0" borderId="11" xfId="0" applyFont="1" applyBorder="1"/>
    <xf numFmtId="49" fontId="7" fillId="0" borderId="7" xfId="1" applyNumberFormat="1" applyFont="1" applyBorder="1" applyAlignment="1" applyProtection="1">
      <alignment horizontal="left"/>
      <protection locked="0"/>
    </xf>
    <xf numFmtId="49" fontId="7" fillId="0" borderId="14" xfId="1" applyNumberFormat="1" applyFont="1" applyBorder="1" applyAlignment="1" applyProtection="1">
      <alignment horizontal="left"/>
      <protection locked="0"/>
    </xf>
    <xf numFmtId="49" fontId="7" fillId="0" borderId="6" xfId="1" applyNumberFormat="1" applyFont="1" applyBorder="1" applyAlignment="1" applyProtection="1">
      <alignment horizontal="left"/>
      <protection locked="0"/>
    </xf>
    <xf numFmtId="49" fontId="7" fillId="0" borderId="12" xfId="1" applyNumberFormat="1" applyFont="1" applyBorder="1" applyAlignment="1" applyProtection="1">
      <alignment horizontal="left"/>
      <protection locked="0"/>
    </xf>
    <xf numFmtId="49" fontId="7" fillId="0" borderId="7" xfId="1" applyNumberFormat="1" applyFont="1" applyBorder="1" applyAlignment="1" applyProtection="1">
      <alignment horizontal="left" wrapText="1"/>
      <protection locked="0"/>
    </xf>
    <xf numFmtId="49" fontId="7" fillId="0" borderId="14" xfId="1" applyNumberFormat="1" applyFont="1" applyBorder="1" applyAlignment="1" applyProtection="1">
      <alignment horizontal="left" wrapText="1"/>
      <protection locked="0"/>
    </xf>
    <xf numFmtId="49" fontId="5" fillId="9" borderId="18" xfId="0" applyNumberFormat="1" applyFont="1" applyFill="1" applyBorder="1" applyAlignment="1" applyProtection="1">
      <alignment horizontal="center"/>
      <protection locked="0"/>
    </xf>
    <xf numFmtId="0" fontId="13" fillId="9" borderId="25" xfId="0" applyFont="1" applyFill="1" applyBorder="1" applyAlignment="1">
      <alignment horizontal="center"/>
    </xf>
    <xf numFmtId="49" fontId="4" fillId="2" borderId="10" xfId="0" applyNumberFormat="1" applyFont="1" applyFill="1" applyBorder="1" applyAlignment="1" applyProtection="1">
      <alignment horizontal="left"/>
      <protection locked="0"/>
    </xf>
    <xf numFmtId="0" fontId="0" fillId="0" borderId="16" xfId="0" applyBorder="1" applyAlignment="1">
      <alignment horizontal="left"/>
    </xf>
    <xf numFmtId="4" fontId="3" fillId="8" borderId="14" xfId="1" applyNumberFormat="1" applyFont="1" applyFill="1" applyBorder="1" applyAlignment="1" applyProtection="1">
      <alignment horizontal="left"/>
      <protection locked="0"/>
    </xf>
    <xf numFmtId="4" fontId="3" fillId="4" borderId="1" xfId="1" applyNumberFormat="1" applyFont="1" applyFill="1" applyBorder="1" applyAlignment="1" applyProtection="1">
      <alignment horizontal="center" vertical="center"/>
      <protection locked="0"/>
    </xf>
    <xf numFmtId="49" fontId="21" fillId="2" borderId="10" xfId="3" applyNumberFormat="1" applyFill="1" applyBorder="1" applyAlignment="1" applyProtection="1">
      <alignment horizontal="left"/>
      <protection locked="0"/>
    </xf>
    <xf numFmtId="0" fontId="0" fillId="0" borderId="10" xfId="0" applyBorder="1" applyAlignment="1">
      <alignment horizontal="left"/>
    </xf>
    <xf numFmtId="4" fontId="3" fillId="4" borderId="7" xfId="1" applyNumberFormat="1" applyFont="1" applyFill="1" applyBorder="1" applyAlignment="1" applyProtection="1">
      <alignment horizontal="center" vertical="center" wrapText="1"/>
      <protection locked="0"/>
    </xf>
    <xf numFmtId="0" fontId="0" fillId="0" borderId="17" xfId="0" applyBorder="1" applyAlignment="1">
      <alignment wrapText="1"/>
    </xf>
    <xf numFmtId="0" fontId="2" fillId="0" borderId="20" xfId="0" applyFont="1" applyBorder="1" applyAlignment="1">
      <alignment wrapText="1"/>
    </xf>
    <xf numFmtId="0" fontId="0" fillId="0" borderId="24" xfId="0" applyBorder="1" applyAlignment="1"/>
    <xf numFmtId="0" fontId="2" fillId="8" borderId="7" xfId="0" applyFont="1" applyFill="1" applyBorder="1" applyAlignment="1"/>
    <xf numFmtId="0" fontId="12" fillId="0" borderId="8" xfId="0" applyFont="1" applyBorder="1" applyAlignment="1">
      <alignment horizontal="center"/>
    </xf>
    <xf numFmtId="0" fontId="2" fillId="0" borderId="8" xfId="0" applyFont="1" applyBorder="1" applyAlignment="1">
      <alignment horizontal="center"/>
    </xf>
    <xf numFmtId="49" fontId="4" fillId="2" borderId="14" xfId="0" applyNumberFormat="1" applyFont="1" applyFill="1" applyBorder="1" applyAlignment="1" applyProtection="1">
      <alignment horizontal="left"/>
      <protection locked="0"/>
    </xf>
    <xf numFmtId="49" fontId="4" fillId="2" borderId="17" xfId="0" applyNumberFormat="1" applyFont="1" applyFill="1" applyBorder="1" applyAlignment="1" applyProtection="1">
      <alignment horizontal="left"/>
      <protection locked="0"/>
    </xf>
    <xf numFmtId="4" fontId="3" fillId="4" borderId="1" xfId="1" applyNumberFormat="1" applyFont="1" applyFill="1" applyBorder="1" applyAlignment="1" applyProtection="1">
      <alignment horizontal="center" vertical="center" wrapText="1"/>
      <protection locked="0"/>
    </xf>
    <xf numFmtId="49" fontId="7" fillId="0" borderId="6" xfId="1" applyNumberFormat="1" applyFont="1" applyBorder="1" applyAlignment="1" applyProtection="1">
      <alignment horizontal="left" wrapText="1"/>
      <protection locked="0"/>
    </xf>
    <xf numFmtId="49" fontId="7" fillId="0" borderId="12" xfId="1" applyNumberFormat="1" applyFont="1" applyBorder="1" applyAlignment="1" applyProtection="1">
      <alignment horizontal="left" wrapText="1"/>
      <protection locked="0"/>
    </xf>
    <xf numFmtId="0" fontId="13" fillId="9" borderId="19" xfId="0" applyFont="1" applyFill="1" applyBorder="1" applyAlignment="1">
      <alignment horizontal="center"/>
    </xf>
  </cellXfs>
  <cellStyles count="4">
    <cellStyle name="Currency" xfId="1" builtinId="4"/>
    <cellStyle name="Hyperlink" xfId="3" builtinId="8"/>
    <cellStyle name="Normal" xfId="0" builtinId="0"/>
    <cellStyle name="Note" xfId="2" builtinId="1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1190625</xdr:colOff>
      <xdr:row>8</xdr:row>
      <xdr:rowOff>771525</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096125" y="33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1190625</xdr:colOff>
      <xdr:row>9</xdr:row>
      <xdr:rowOff>771525</xdr:rowOff>
    </xdr:from>
    <xdr:ext cx="184731" cy="264560"/>
    <xdr:sp macro="" textlink="">
      <xdr:nvSpPr>
        <xdr:cNvPr id="2" name="TextBox 1">
          <a:extLst>
            <a:ext uri="{FF2B5EF4-FFF2-40B4-BE49-F238E27FC236}">
              <a16:creationId xmlns:a16="http://schemas.microsoft.com/office/drawing/2014/main" id="{7DB58485-9E85-459D-848E-8AF418646740}"/>
            </a:ext>
          </a:extLst>
        </xdr:cNvPr>
        <xdr:cNvSpPr txBox="1"/>
      </xdr:nvSpPr>
      <xdr:spPr>
        <a:xfrm>
          <a:off x="6572250" y="23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teve.pate@saukcountywi.gov"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17"/>
  <sheetViews>
    <sheetView showGridLines="0" zoomScaleNormal="100" zoomScaleSheetLayoutView="100" workbookViewId="0">
      <selection activeCell="C4" sqref="C4"/>
    </sheetView>
  </sheetViews>
  <sheetFormatPr defaultColWidth="9.1328125" defaultRowHeight="15.75" x14ac:dyDescent="0.5"/>
  <cols>
    <col min="1" max="1" width="9.1328125" style="21"/>
    <col min="2" max="2" width="85.73046875" style="21" customWidth="1"/>
    <col min="3" max="3" width="12.265625" style="21" customWidth="1"/>
    <col min="4" max="16384" width="9.1328125" style="21"/>
  </cols>
  <sheetData>
    <row r="1" spans="1:2" s="20" customFormat="1" ht="18" x14ac:dyDescent="0.55000000000000004">
      <c r="B1" s="62" t="s">
        <v>15</v>
      </c>
    </row>
    <row r="2" spans="1:2" s="20" customFormat="1" x14ac:dyDescent="0.5">
      <c r="A2" s="59" t="s">
        <v>20</v>
      </c>
      <c r="B2" s="22"/>
    </row>
    <row r="3" spans="1:2" s="20" customFormat="1" ht="255.75" customHeight="1" x14ac:dyDescent="0.45">
      <c r="B3" s="57" t="s">
        <v>58</v>
      </c>
    </row>
    <row r="4" spans="1:2" s="20" customFormat="1" ht="213" customHeight="1" x14ac:dyDescent="0.45">
      <c r="B4" s="58" t="s">
        <v>55</v>
      </c>
    </row>
    <row r="5" spans="1:2" s="20" customFormat="1" ht="31.5" x14ac:dyDescent="0.5">
      <c r="B5" s="60" t="s">
        <v>56</v>
      </c>
    </row>
    <row r="6" spans="1:2" s="20" customFormat="1" ht="15.4" x14ac:dyDescent="0.45">
      <c r="A6" s="22"/>
    </row>
    <row r="7" spans="1:2" s="20" customFormat="1" ht="63" x14ac:dyDescent="0.5">
      <c r="B7" s="61" t="s">
        <v>57</v>
      </c>
    </row>
    <row r="8" spans="1:2" s="20" customFormat="1" ht="14.25" customHeight="1" x14ac:dyDescent="0.45"/>
    <row r="9" spans="1:2" s="20" customFormat="1" ht="39" customHeight="1" x14ac:dyDescent="0.5">
      <c r="A9" s="22"/>
      <c r="B9" s="61" t="s">
        <v>24</v>
      </c>
    </row>
    <row r="10" spans="1:2" ht="9" customHeight="1" x14ac:dyDescent="0.5">
      <c r="B10" s="23"/>
    </row>
    <row r="13" spans="1:2" hidden="1" x14ac:dyDescent="0.5">
      <c r="B13" s="21" t="s">
        <v>7</v>
      </c>
    </row>
    <row r="14" spans="1:2" hidden="1" x14ac:dyDescent="0.5">
      <c r="B14" s="21" t="s">
        <v>30</v>
      </c>
    </row>
    <row r="15" spans="1:2" hidden="1" x14ac:dyDescent="0.5">
      <c r="B15" s="21" t="s">
        <v>31</v>
      </c>
    </row>
    <row r="16" spans="1:2" hidden="1" x14ac:dyDescent="0.5">
      <c r="B16" s="21" t="s">
        <v>9</v>
      </c>
    </row>
    <row r="17" spans="2:2" hidden="1" x14ac:dyDescent="0.5">
      <c r="B17" s="21" t="s">
        <v>32</v>
      </c>
    </row>
  </sheetData>
  <pageMargins left="0.7" right="0.7" top="0.75" bottom="0.75" header="0.3" footer="0.3"/>
  <pageSetup scale="95" fitToHeight="0" orientation="portrait" r:id="rId1"/>
  <rowBreaks count="1" manualBreakCount="1">
    <brk id="4"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S48"/>
  <sheetViews>
    <sheetView showGridLines="0" tabSelected="1" zoomScale="90" zoomScaleNormal="90" zoomScaleSheetLayoutView="80" workbookViewId="0">
      <selection activeCell="D15" sqref="D15:E15"/>
    </sheetView>
  </sheetViews>
  <sheetFormatPr defaultColWidth="9.1328125" defaultRowHeight="12.75" x14ac:dyDescent="0.35"/>
  <cols>
    <col min="1" max="1" width="33.3984375" style="1" customWidth="1"/>
    <col min="2" max="2" width="15.86328125" style="4" customWidth="1"/>
    <col min="3" max="4" width="15.73046875" style="4" customWidth="1"/>
    <col min="5" max="5" width="23.73046875" style="4" customWidth="1"/>
    <col min="6" max="6" width="44.59765625" style="4" customWidth="1"/>
    <col min="7" max="7" width="7.59765625" style="1" customWidth="1"/>
    <col min="8" max="8" width="9.1328125" style="54"/>
    <col min="9" max="9" width="9.265625" style="54" customWidth="1"/>
    <col min="10" max="45" width="9.1328125" style="54"/>
    <col min="46" max="16384" width="9.1328125" style="1"/>
  </cols>
  <sheetData>
    <row r="1" spans="1:45" ht="26.25" customHeight="1" thickBot="1" x14ac:dyDescent="0.5">
      <c r="A1" s="5" t="s">
        <v>21</v>
      </c>
      <c r="B1" s="25" t="s">
        <v>59</v>
      </c>
      <c r="C1" s="25"/>
      <c r="D1" s="25"/>
      <c r="E1" s="25"/>
      <c r="F1" s="79" t="s">
        <v>54</v>
      </c>
      <c r="G1" s="80"/>
    </row>
    <row r="2" spans="1:45" ht="20.25" customHeight="1" x14ac:dyDescent="0.45">
      <c r="A2" s="6" t="s">
        <v>51</v>
      </c>
      <c r="B2" s="36" t="s">
        <v>60</v>
      </c>
      <c r="C2" s="36"/>
      <c r="D2" s="36"/>
      <c r="E2" s="36"/>
      <c r="F2" s="35"/>
      <c r="G2" s="50"/>
    </row>
    <row r="3" spans="1:45" ht="15.75" thickBot="1" x14ac:dyDescent="0.5">
      <c r="A3" s="6" t="s">
        <v>52</v>
      </c>
      <c r="B3" s="85" t="s">
        <v>61</v>
      </c>
      <c r="C3" s="86"/>
      <c r="D3" s="82"/>
      <c r="E3" s="45" t="s">
        <v>53</v>
      </c>
      <c r="F3" s="81" t="s">
        <v>62</v>
      </c>
      <c r="G3" s="82"/>
    </row>
    <row r="4" spans="1:45" ht="24.75" customHeight="1" x14ac:dyDescent="0.45">
      <c r="A4" s="71" t="s">
        <v>17</v>
      </c>
      <c r="B4" s="72"/>
      <c r="C4" s="72"/>
      <c r="D4" s="33" t="s">
        <v>69</v>
      </c>
      <c r="E4" s="8" t="s">
        <v>0</v>
      </c>
      <c r="F4" s="34" t="s">
        <v>70</v>
      </c>
      <c r="G4" s="49"/>
    </row>
    <row r="5" spans="1:45" ht="15.75" thickBot="1" x14ac:dyDescent="0.5">
      <c r="A5" s="9"/>
      <c r="B5" s="10"/>
      <c r="C5" s="11"/>
      <c r="D5" s="7" t="s">
        <v>14</v>
      </c>
      <c r="E5" s="12"/>
      <c r="F5" s="7" t="s">
        <v>14</v>
      </c>
      <c r="G5" s="50"/>
    </row>
    <row r="6" spans="1:45" ht="15.4" x14ac:dyDescent="0.45">
      <c r="A6" s="30"/>
      <c r="B6" s="31"/>
      <c r="C6" s="29"/>
      <c r="D6" s="31"/>
      <c r="E6" s="29"/>
      <c r="F6" s="29"/>
      <c r="G6" s="51"/>
    </row>
    <row r="7" spans="1:45" ht="15" x14ac:dyDescent="0.4">
      <c r="A7" s="13" t="s">
        <v>4</v>
      </c>
      <c r="B7" s="42">
        <v>223351.45</v>
      </c>
      <c r="C7" s="38"/>
      <c r="D7" s="28"/>
      <c r="E7" s="14"/>
      <c r="F7" s="28"/>
      <c r="G7" s="52"/>
    </row>
    <row r="8" spans="1:45" s="2" customFormat="1" ht="15" x14ac:dyDescent="0.4">
      <c r="A8" s="39" t="s">
        <v>5</v>
      </c>
      <c r="B8" s="37">
        <f>B7*0.6</f>
        <v>134010.87</v>
      </c>
      <c r="C8" s="37"/>
      <c r="D8" s="37"/>
      <c r="E8" s="26"/>
      <c r="F8" s="27"/>
      <c r="G8" s="52"/>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pans="1:45" ht="45" x14ac:dyDescent="0.4">
      <c r="A9" s="16" t="s">
        <v>18</v>
      </c>
      <c r="B9" s="42">
        <v>125000</v>
      </c>
      <c r="C9" s="37" t="s">
        <v>19</v>
      </c>
      <c r="D9" s="46">
        <f>(B8/0.6)-B8</f>
        <v>89340.580000000016</v>
      </c>
      <c r="E9" s="15"/>
      <c r="F9" s="14"/>
      <c r="G9" s="52"/>
    </row>
    <row r="10" spans="1:45" s="3" customFormat="1" ht="15" x14ac:dyDescent="0.45">
      <c r="A10" s="40" t="s">
        <v>13</v>
      </c>
      <c r="B10" s="41" t="s">
        <v>16</v>
      </c>
      <c r="C10" s="41" t="s">
        <v>25</v>
      </c>
      <c r="D10" s="84" t="s">
        <v>23</v>
      </c>
      <c r="E10" s="84"/>
      <c r="F10" s="87" t="s">
        <v>22</v>
      </c>
      <c r="G10" s="88"/>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row>
    <row r="11" spans="1:45" ht="15.75" x14ac:dyDescent="0.45">
      <c r="A11" s="43" t="s">
        <v>7</v>
      </c>
      <c r="B11" s="17">
        <f>(117843.25)*0.6</f>
        <v>70705.95</v>
      </c>
      <c r="C11" s="17">
        <f>(117843.25)*0.4</f>
        <v>47137.3</v>
      </c>
      <c r="D11" s="75" t="s">
        <v>63</v>
      </c>
      <c r="E11" s="76"/>
      <c r="F11" s="67" t="s">
        <v>73</v>
      </c>
      <c r="G11" s="68"/>
    </row>
    <row r="12" spans="1:45" ht="15.75" x14ac:dyDescent="0.45">
      <c r="A12" s="44" t="s">
        <v>31</v>
      </c>
      <c r="B12" s="18">
        <f>(67303.94)*0.6</f>
        <v>40382.364000000001</v>
      </c>
      <c r="C12" s="18">
        <f>(67303.94)*0.4</f>
        <v>26921.576000000001</v>
      </c>
      <c r="D12" s="73" t="s">
        <v>64</v>
      </c>
      <c r="E12" s="74"/>
      <c r="F12" s="67" t="s">
        <v>73</v>
      </c>
      <c r="G12" s="68"/>
    </row>
    <row r="13" spans="1:45" ht="15.75" x14ac:dyDescent="0.45">
      <c r="A13" s="44" t="s">
        <v>9</v>
      </c>
      <c r="B13" s="18">
        <f>0.6*10495</f>
        <v>6297</v>
      </c>
      <c r="C13" s="18">
        <f>0.4*10495</f>
        <v>4198</v>
      </c>
      <c r="D13" s="73" t="s">
        <v>65</v>
      </c>
      <c r="E13" s="74"/>
      <c r="F13" s="67" t="s">
        <v>73</v>
      </c>
      <c r="G13" s="68"/>
    </row>
    <row r="14" spans="1:45" ht="15.75" x14ac:dyDescent="0.45">
      <c r="A14" s="44" t="s">
        <v>31</v>
      </c>
      <c r="B14" s="18">
        <f>0.6*2389.26</f>
        <v>1433.556</v>
      </c>
      <c r="C14" s="18">
        <f>0.4*2389.26</f>
        <v>955.70400000000018</v>
      </c>
      <c r="D14" s="66" t="s">
        <v>66</v>
      </c>
      <c r="E14" s="66"/>
      <c r="F14" s="67" t="s">
        <v>73</v>
      </c>
      <c r="G14" s="68"/>
    </row>
    <row r="15" spans="1:45" ht="15.75" x14ac:dyDescent="0.45">
      <c r="A15" s="44" t="s">
        <v>32</v>
      </c>
      <c r="B15" s="18">
        <f>0.6*11720</f>
        <v>7032</v>
      </c>
      <c r="C15" s="18">
        <f>0.4*11720</f>
        <v>4688</v>
      </c>
      <c r="D15" s="73" t="s">
        <v>74</v>
      </c>
      <c r="E15" s="74"/>
      <c r="F15" s="67" t="s">
        <v>73</v>
      </c>
      <c r="G15" s="68"/>
    </row>
    <row r="16" spans="1:45" ht="42" customHeight="1" x14ac:dyDescent="0.45">
      <c r="A16" s="44" t="s">
        <v>7</v>
      </c>
      <c r="B16" s="18">
        <f>0.6*1600</f>
        <v>960</v>
      </c>
      <c r="C16" s="18">
        <f>1600*0.4</f>
        <v>640</v>
      </c>
      <c r="D16" s="73" t="s">
        <v>68</v>
      </c>
      <c r="E16" s="74"/>
      <c r="F16" s="67" t="s">
        <v>71</v>
      </c>
      <c r="G16" s="68"/>
    </row>
    <row r="17" spans="1:7" ht="30.4" customHeight="1" x14ac:dyDescent="0.45">
      <c r="A17" s="44" t="s">
        <v>30</v>
      </c>
      <c r="B17" s="18">
        <f>0.6*12000</f>
        <v>7200</v>
      </c>
      <c r="C17" s="19">
        <f>0.4*12000</f>
        <v>4800</v>
      </c>
      <c r="D17" s="77" t="s">
        <v>67</v>
      </c>
      <c r="E17" s="78"/>
      <c r="F17" s="67" t="s">
        <v>72</v>
      </c>
      <c r="G17" s="68"/>
    </row>
    <row r="18" spans="1:7" ht="15.4" x14ac:dyDescent="0.45">
      <c r="A18" s="44"/>
      <c r="B18" s="18"/>
      <c r="C18" s="18"/>
      <c r="D18" s="73"/>
      <c r="E18" s="74"/>
      <c r="F18" s="67"/>
      <c r="G18" s="68"/>
    </row>
    <row r="19" spans="1:7" ht="15.4" x14ac:dyDescent="0.45">
      <c r="A19" s="44"/>
      <c r="B19" s="18"/>
      <c r="C19" s="18"/>
      <c r="D19" s="73"/>
      <c r="E19" s="74"/>
      <c r="F19" s="67"/>
      <c r="G19" s="68"/>
    </row>
    <row r="20" spans="1:7" ht="15.4" x14ac:dyDescent="0.45">
      <c r="A20" s="44"/>
      <c r="B20" s="18"/>
      <c r="C20" s="18"/>
      <c r="D20" s="73"/>
      <c r="E20" s="74"/>
      <c r="F20" s="67"/>
      <c r="G20" s="68"/>
    </row>
    <row r="21" spans="1:7" ht="15.4" x14ac:dyDescent="0.45">
      <c r="A21" s="44"/>
      <c r="B21" s="18"/>
      <c r="C21" s="18"/>
      <c r="D21" s="73"/>
      <c r="E21" s="74"/>
      <c r="F21" s="67"/>
      <c r="G21" s="68"/>
    </row>
    <row r="22" spans="1:7" ht="15.4" x14ac:dyDescent="0.45">
      <c r="A22" s="44"/>
      <c r="B22" s="18"/>
      <c r="C22" s="18"/>
      <c r="D22" s="73"/>
      <c r="E22" s="74"/>
      <c r="F22" s="67"/>
      <c r="G22" s="68"/>
    </row>
    <row r="23" spans="1:7" ht="15.4" x14ac:dyDescent="0.45">
      <c r="A23" s="44"/>
      <c r="B23" s="18"/>
      <c r="C23" s="19"/>
      <c r="D23" s="73"/>
      <c r="E23" s="74"/>
      <c r="F23" s="67"/>
      <c r="G23" s="68"/>
    </row>
    <row r="24" spans="1:7" ht="15.4" x14ac:dyDescent="0.45">
      <c r="A24" s="44"/>
      <c r="B24" s="18"/>
      <c r="C24" s="18"/>
      <c r="D24" s="73"/>
      <c r="E24" s="74"/>
      <c r="F24" s="67"/>
      <c r="G24" s="68"/>
    </row>
    <row r="25" spans="1:7" ht="15.4" x14ac:dyDescent="0.45">
      <c r="A25" s="44"/>
      <c r="B25" s="18"/>
      <c r="C25" s="18"/>
      <c r="D25" s="73"/>
      <c r="E25" s="74"/>
      <c r="F25" s="67"/>
      <c r="G25" s="68"/>
    </row>
    <row r="26" spans="1:7" ht="15.4" x14ac:dyDescent="0.45">
      <c r="A26" s="44"/>
      <c r="B26" s="18"/>
      <c r="C26" s="18"/>
      <c r="D26" s="73"/>
      <c r="E26" s="74"/>
      <c r="F26" s="67"/>
      <c r="G26" s="68"/>
    </row>
    <row r="27" spans="1:7" ht="15.4" x14ac:dyDescent="0.45">
      <c r="A27" s="44"/>
      <c r="B27" s="18"/>
      <c r="C27" s="18"/>
      <c r="D27" s="73"/>
      <c r="E27" s="74"/>
      <c r="F27" s="67"/>
      <c r="G27" s="68"/>
    </row>
    <row r="28" spans="1:7" ht="15.4" x14ac:dyDescent="0.45">
      <c r="A28" s="44"/>
      <c r="B28" s="18"/>
      <c r="C28" s="18"/>
      <c r="D28" s="73"/>
      <c r="E28" s="74"/>
      <c r="F28" s="67"/>
      <c r="G28" s="68"/>
    </row>
    <row r="29" spans="1:7" ht="15.4" x14ac:dyDescent="0.45">
      <c r="A29" s="44"/>
      <c r="B29" s="18"/>
      <c r="C29" s="18"/>
      <c r="D29" s="73"/>
      <c r="E29" s="74"/>
      <c r="F29" s="67"/>
      <c r="G29" s="68"/>
    </row>
    <row r="30" spans="1:7" ht="15" x14ac:dyDescent="0.4">
      <c r="A30" s="32" t="s">
        <v>3</v>
      </c>
      <c r="B30" s="65">
        <f>SUM(B11:B29)</f>
        <v>134010.87</v>
      </c>
      <c r="C30" s="64">
        <f>SUM(C11:C29)</f>
        <v>89340.58</v>
      </c>
      <c r="D30" s="69"/>
      <c r="E30" s="83"/>
      <c r="F30" s="69"/>
      <c r="G30" s="70"/>
    </row>
    <row r="31" spans="1:7" x14ac:dyDescent="0.35">
      <c r="C31" s="63"/>
    </row>
    <row r="42" spans="1:1" ht="15.4" hidden="1" x14ac:dyDescent="0.45">
      <c r="A42" s="24" t="s">
        <v>6</v>
      </c>
    </row>
    <row r="43" spans="1:1" ht="15.4" hidden="1" x14ac:dyDescent="0.45">
      <c r="A43" s="24" t="s">
        <v>7</v>
      </c>
    </row>
    <row r="44" spans="1:1" ht="15.4" hidden="1" x14ac:dyDescent="0.45">
      <c r="A44" s="24" t="s">
        <v>8</v>
      </c>
    </row>
    <row r="45" spans="1:1" ht="15.4" hidden="1" x14ac:dyDescent="0.45">
      <c r="A45" s="24" t="s">
        <v>9</v>
      </c>
    </row>
    <row r="46" spans="1:1" ht="15.4" hidden="1" x14ac:dyDescent="0.45">
      <c r="A46" s="24" t="s">
        <v>10</v>
      </c>
    </row>
    <row r="47" spans="1:1" ht="15.4" hidden="1" x14ac:dyDescent="0.45">
      <c r="A47" s="24" t="s">
        <v>11</v>
      </c>
    </row>
    <row r="48" spans="1:1" ht="15.4" hidden="1" x14ac:dyDescent="0.45">
      <c r="A48" s="24" t="s">
        <v>12</v>
      </c>
    </row>
  </sheetData>
  <mergeCells count="45">
    <mergeCell ref="F1:G1"/>
    <mergeCell ref="F3:G3"/>
    <mergeCell ref="D29:E29"/>
    <mergeCell ref="D30:E30"/>
    <mergeCell ref="D23:E23"/>
    <mergeCell ref="D24:E24"/>
    <mergeCell ref="D25:E25"/>
    <mergeCell ref="D26:E26"/>
    <mergeCell ref="D27:E27"/>
    <mergeCell ref="D28:E28"/>
    <mergeCell ref="D10:E10"/>
    <mergeCell ref="B3:D3"/>
    <mergeCell ref="F10:G10"/>
    <mergeCell ref="F11:G11"/>
    <mergeCell ref="F12:G12"/>
    <mergeCell ref="F13:G13"/>
    <mergeCell ref="A4:C4"/>
    <mergeCell ref="D22:E22"/>
    <mergeCell ref="D11:E11"/>
    <mergeCell ref="D12:E12"/>
    <mergeCell ref="D13:E13"/>
    <mergeCell ref="D16:E16"/>
    <mergeCell ref="D15:E15"/>
    <mergeCell ref="D17:E17"/>
    <mergeCell ref="D18:E18"/>
    <mergeCell ref="D19:E19"/>
    <mergeCell ref="D20:E20"/>
    <mergeCell ref="D21:E21"/>
    <mergeCell ref="F14:G14"/>
    <mergeCell ref="F15:G15"/>
    <mergeCell ref="F16:G16"/>
    <mergeCell ref="F17:G17"/>
    <mergeCell ref="F18:G18"/>
    <mergeCell ref="F20:G20"/>
    <mergeCell ref="F19:G19"/>
    <mergeCell ref="F21:G21"/>
    <mergeCell ref="F22:G22"/>
    <mergeCell ref="F23:G23"/>
    <mergeCell ref="F29:G29"/>
    <mergeCell ref="F30:G30"/>
    <mergeCell ref="F24:G24"/>
    <mergeCell ref="F25:G25"/>
    <mergeCell ref="F26:G26"/>
    <mergeCell ref="F27:G27"/>
    <mergeCell ref="F28:G28"/>
  </mergeCells>
  <phoneticPr fontId="0" type="noConversion"/>
  <dataValidations count="1">
    <dataValidation type="list" allowBlank="1" showInputMessage="1" showErrorMessage="1" sqref="F1:G1">
      <formula1>"Choose Application Type - Dropdown Menu Here,Joint Agency Application, Single Agency Application"</formula1>
    </dataValidation>
  </dataValidations>
  <hyperlinks>
    <hyperlink ref="B3" r:id="rId1"/>
  </hyperlinks>
  <pageMargins left="0.7" right="0.7" top="0.75" bottom="0.75" header="0.3" footer="0.3"/>
  <pageSetup scale="78"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Instructions!$B$13:$B$17</xm:f>
          </x14:formula1>
          <xm:sqref>A11:A29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49"/>
  <sheetViews>
    <sheetView showGridLines="0" zoomScale="90" zoomScaleNormal="90" zoomScaleSheetLayoutView="80" workbookViewId="0">
      <selection activeCell="B2" sqref="B2"/>
    </sheetView>
  </sheetViews>
  <sheetFormatPr defaultColWidth="9.1328125" defaultRowHeight="12.75" x14ac:dyDescent="0.35"/>
  <cols>
    <col min="1" max="1" width="33.3984375" style="1" customWidth="1"/>
    <col min="2" max="2" width="15.86328125" style="4" customWidth="1"/>
    <col min="3" max="4" width="15.73046875" style="4" customWidth="1"/>
    <col min="5" max="5" width="21.3984375" style="4" customWidth="1"/>
    <col min="6" max="6" width="36" style="4" customWidth="1"/>
    <col min="7" max="7" width="12.86328125" style="1" customWidth="1"/>
    <col min="8" max="8" width="9.1328125" style="1"/>
    <col min="9" max="9" width="9.265625" style="1" customWidth="1"/>
    <col min="10" max="16384" width="9.1328125" style="1"/>
  </cols>
  <sheetData>
    <row r="1" spans="1:7" ht="20.65" thickBot="1" x14ac:dyDescent="0.6">
      <c r="A1" s="92" t="s">
        <v>42</v>
      </c>
      <c r="B1" s="93"/>
      <c r="C1" s="93"/>
      <c r="D1" s="93"/>
      <c r="E1" s="93"/>
      <c r="F1" s="93"/>
      <c r="G1" s="93"/>
    </row>
    <row r="2" spans="1:7" ht="23.25" customHeight="1" thickBot="1" x14ac:dyDescent="0.5">
      <c r="A2" s="5" t="s">
        <v>21</v>
      </c>
      <c r="B2" s="25" t="s">
        <v>26</v>
      </c>
      <c r="C2" s="25"/>
      <c r="D2" s="25"/>
      <c r="E2" s="25"/>
      <c r="F2" s="79" t="s">
        <v>54</v>
      </c>
      <c r="G2" s="99"/>
    </row>
    <row r="3" spans="1:7" ht="15.4" x14ac:dyDescent="0.45">
      <c r="A3" s="6" t="s">
        <v>1</v>
      </c>
      <c r="B3" s="36" t="s">
        <v>27</v>
      </c>
      <c r="C3" s="36"/>
      <c r="D3" s="36"/>
      <c r="E3" s="36"/>
      <c r="F3" s="36"/>
      <c r="G3" s="48"/>
    </row>
    <row r="4" spans="1:7" ht="15.75" thickBot="1" x14ac:dyDescent="0.5">
      <c r="A4" s="6" t="s">
        <v>2</v>
      </c>
      <c r="B4" s="94" t="s">
        <v>28</v>
      </c>
      <c r="C4" s="94"/>
      <c r="D4" s="94"/>
      <c r="E4" s="94"/>
      <c r="F4" s="94"/>
      <c r="G4" s="95"/>
    </row>
    <row r="5" spans="1:7" ht="24.75" customHeight="1" x14ac:dyDescent="0.45">
      <c r="A5" s="71" t="s">
        <v>17</v>
      </c>
      <c r="B5" s="72"/>
      <c r="C5" s="72"/>
      <c r="D5" s="33" t="s">
        <v>29</v>
      </c>
      <c r="E5" s="8" t="s">
        <v>0</v>
      </c>
      <c r="F5" s="34" t="s">
        <v>50</v>
      </c>
      <c r="G5" s="49"/>
    </row>
    <row r="6" spans="1:7" ht="15.75" thickBot="1" x14ac:dyDescent="0.5">
      <c r="A6" s="9"/>
      <c r="B6" s="10"/>
      <c r="C6" s="11"/>
      <c r="D6" s="7" t="s">
        <v>14</v>
      </c>
      <c r="E6" s="12"/>
      <c r="F6" s="7" t="s">
        <v>14</v>
      </c>
      <c r="G6" s="50"/>
    </row>
    <row r="7" spans="1:7" ht="15.4" x14ac:dyDescent="0.45">
      <c r="A7" s="30"/>
      <c r="B7" s="31"/>
      <c r="C7" s="29"/>
      <c r="D7" s="31"/>
      <c r="E7" s="29"/>
      <c r="F7" s="29"/>
      <c r="G7" s="51"/>
    </row>
    <row r="8" spans="1:7" ht="15" x14ac:dyDescent="0.4">
      <c r="A8" s="13" t="s">
        <v>4</v>
      </c>
      <c r="B8" s="42">
        <v>200000</v>
      </c>
      <c r="C8" s="38"/>
      <c r="D8" s="28"/>
      <c r="E8" s="14"/>
      <c r="F8" s="28"/>
      <c r="G8" s="52"/>
    </row>
    <row r="9" spans="1:7" s="2" customFormat="1" ht="15" x14ac:dyDescent="0.4">
      <c r="A9" s="39" t="s">
        <v>5</v>
      </c>
      <c r="B9" s="37">
        <f>B8*0.6</f>
        <v>120000</v>
      </c>
      <c r="C9" s="37"/>
      <c r="D9" s="37"/>
      <c r="E9" s="26"/>
      <c r="F9" s="27"/>
      <c r="G9" s="52"/>
    </row>
    <row r="10" spans="1:7" ht="45" x14ac:dyDescent="0.4">
      <c r="A10" s="16" t="s">
        <v>18</v>
      </c>
      <c r="B10" s="42">
        <v>80000</v>
      </c>
      <c r="C10" s="37" t="s">
        <v>19</v>
      </c>
      <c r="D10" s="37">
        <f>(B9/0.6)-B9</f>
        <v>80000</v>
      </c>
      <c r="E10" s="15"/>
      <c r="F10" s="14"/>
      <c r="G10" s="52"/>
    </row>
    <row r="11" spans="1:7" s="3" customFormat="1" ht="30" x14ac:dyDescent="0.35">
      <c r="A11" s="40" t="s">
        <v>13</v>
      </c>
      <c r="B11" s="47" t="s">
        <v>16</v>
      </c>
      <c r="C11" s="47" t="s">
        <v>25</v>
      </c>
      <c r="D11" s="96" t="s">
        <v>23</v>
      </c>
      <c r="E11" s="96"/>
      <c r="F11" s="47" t="s">
        <v>22</v>
      </c>
      <c r="G11" s="47"/>
    </row>
    <row r="12" spans="1:7" ht="33" customHeight="1" x14ac:dyDescent="0.45">
      <c r="A12" s="43" t="s">
        <v>7</v>
      </c>
      <c r="B12" s="17">
        <v>50000</v>
      </c>
      <c r="C12" s="17">
        <v>25000</v>
      </c>
      <c r="D12" s="97" t="s">
        <v>36</v>
      </c>
      <c r="E12" s="98"/>
      <c r="F12" s="89" t="s">
        <v>43</v>
      </c>
      <c r="G12" s="90"/>
    </row>
    <row r="13" spans="1:7" ht="30.75" customHeight="1" x14ac:dyDescent="0.45">
      <c r="A13" s="44" t="s">
        <v>7</v>
      </c>
      <c r="B13" s="18">
        <v>10000</v>
      </c>
      <c r="C13" s="18">
        <v>15000</v>
      </c>
      <c r="D13" s="77" t="s">
        <v>37</v>
      </c>
      <c r="E13" s="78"/>
      <c r="F13" s="89" t="s">
        <v>34</v>
      </c>
      <c r="G13" s="90"/>
    </row>
    <row r="14" spans="1:7" ht="15.4" x14ac:dyDescent="0.45">
      <c r="A14" s="44" t="s">
        <v>30</v>
      </c>
      <c r="B14" s="18">
        <v>10000</v>
      </c>
      <c r="C14" s="18"/>
      <c r="D14" s="77" t="s">
        <v>35</v>
      </c>
      <c r="E14" s="78"/>
      <c r="F14" s="89" t="s">
        <v>44</v>
      </c>
      <c r="G14" s="90"/>
    </row>
    <row r="15" spans="1:7" ht="36" customHeight="1" x14ac:dyDescent="0.45">
      <c r="A15" s="44" t="s">
        <v>31</v>
      </c>
      <c r="B15" s="18">
        <v>50000</v>
      </c>
      <c r="C15" s="18"/>
      <c r="D15" s="77" t="s">
        <v>33</v>
      </c>
      <c r="E15" s="78"/>
      <c r="F15" s="89" t="s">
        <v>45</v>
      </c>
      <c r="G15" s="90"/>
    </row>
    <row r="16" spans="1:7" ht="36.75" customHeight="1" x14ac:dyDescent="0.45">
      <c r="A16" s="44" t="s">
        <v>9</v>
      </c>
      <c r="B16" s="18"/>
      <c r="C16" s="18">
        <v>10000</v>
      </c>
      <c r="D16" s="77" t="s">
        <v>38</v>
      </c>
      <c r="E16" s="78"/>
      <c r="F16" s="89" t="s">
        <v>46</v>
      </c>
      <c r="G16" s="90"/>
    </row>
    <row r="17" spans="1:7" ht="32.25" customHeight="1" x14ac:dyDescent="0.45">
      <c r="A17" s="44" t="s">
        <v>31</v>
      </c>
      <c r="B17" s="18"/>
      <c r="C17" s="18">
        <v>5000</v>
      </c>
      <c r="D17" s="77" t="s">
        <v>39</v>
      </c>
      <c r="E17" s="78"/>
      <c r="F17" s="89" t="s">
        <v>47</v>
      </c>
      <c r="G17" s="90"/>
    </row>
    <row r="18" spans="1:7" ht="31.5" customHeight="1" x14ac:dyDescent="0.45">
      <c r="A18" s="44" t="s">
        <v>30</v>
      </c>
      <c r="B18" s="18"/>
      <c r="C18" s="53">
        <v>10000</v>
      </c>
      <c r="D18" s="77" t="s">
        <v>40</v>
      </c>
      <c r="E18" s="78"/>
      <c r="F18" s="89" t="s">
        <v>49</v>
      </c>
      <c r="G18" s="90"/>
    </row>
    <row r="19" spans="1:7" ht="33" customHeight="1" x14ac:dyDescent="0.45">
      <c r="A19" s="44" t="s">
        <v>7</v>
      </c>
      <c r="B19" s="18"/>
      <c r="C19" s="18">
        <v>15000</v>
      </c>
      <c r="D19" s="77" t="s">
        <v>41</v>
      </c>
      <c r="E19" s="78"/>
      <c r="F19" s="89" t="s">
        <v>48</v>
      </c>
      <c r="G19" s="90"/>
    </row>
    <row r="20" spans="1:7" ht="15.4" x14ac:dyDescent="0.45">
      <c r="A20" s="44"/>
      <c r="B20" s="18"/>
      <c r="C20" s="18"/>
      <c r="D20" s="77"/>
      <c r="E20" s="78"/>
      <c r="F20" s="89"/>
      <c r="G20" s="90"/>
    </row>
    <row r="21" spans="1:7" ht="15.4" x14ac:dyDescent="0.45">
      <c r="A21" s="44"/>
      <c r="B21" s="18"/>
      <c r="C21" s="18"/>
      <c r="D21" s="77"/>
      <c r="E21" s="78"/>
      <c r="F21" s="89"/>
      <c r="G21" s="90"/>
    </row>
    <row r="22" spans="1:7" ht="15.4" x14ac:dyDescent="0.45">
      <c r="A22" s="44"/>
      <c r="B22" s="18"/>
      <c r="C22" s="18"/>
      <c r="D22" s="77"/>
      <c r="E22" s="78"/>
      <c r="F22" s="89"/>
      <c r="G22" s="90"/>
    </row>
    <row r="23" spans="1:7" ht="15.4" x14ac:dyDescent="0.45">
      <c r="A23" s="44"/>
      <c r="B23" s="18"/>
      <c r="C23" s="18"/>
      <c r="D23" s="77"/>
      <c r="E23" s="78"/>
      <c r="F23" s="89"/>
      <c r="G23" s="90"/>
    </row>
    <row r="24" spans="1:7" ht="15.4" x14ac:dyDescent="0.45">
      <c r="A24" s="44"/>
      <c r="B24" s="18"/>
      <c r="C24" s="53"/>
      <c r="D24" s="77"/>
      <c r="E24" s="78"/>
      <c r="F24" s="89"/>
      <c r="G24" s="90"/>
    </row>
    <row r="25" spans="1:7" ht="15.4" x14ac:dyDescent="0.45">
      <c r="A25" s="44"/>
      <c r="B25" s="18"/>
      <c r="C25" s="18"/>
      <c r="D25" s="77"/>
      <c r="E25" s="78"/>
      <c r="F25" s="89"/>
      <c r="G25" s="90"/>
    </row>
    <row r="26" spans="1:7" ht="15.4" x14ac:dyDescent="0.45">
      <c r="A26" s="44"/>
      <c r="B26" s="18"/>
      <c r="C26" s="18"/>
      <c r="D26" s="77"/>
      <c r="E26" s="78"/>
      <c r="F26" s="89"/>
      <c r="G26" s="90"/>
    </row>
    <row r="27" spans="1:7" ht="15.4" x14ac:dyDescent="0.45">
      <c r="A27" s="44"/>
      <c r="B27" s="18"/>
      <c r="C27" s="18"/>
      <c r="D27" s="77"/>
      <c r="E27" s="78"/>
      <c r="F27" s="89"/>
      <c r="G27" s="90"/>
    </row>
    <row r="28" spans="1:7" ht="15.4" x14ac:dyDescent="0.45">
      <c r="A28" s="44"/>
      <c r="B28" s="18"/>
      <c r="C28" s="18"/>
      <c r="D28" s="77"/>
      <c r="E28" s="78"/>
      <c r="F28" s="89"/>
      <c r="G28" s="90"/>
    </row>
    <row r="29" spans="1:7" ht="15.4" x14ac:dyDescent="0.45">
      <c r="A29" s="44"/>
      <c r="B29" s="18"/>
      <c r="C29" s="18"/>
      <c r="D29" s="77"/>
      <c r="E29" s="78"/>
      <c r="F29" s="89"/>
      <c r="G29" s="90"/>
    </row>
    <row r="30" spans="1:7" ht="15.4" x14ac:dyDescent="0.45">
      <c r="A30" s="44"/>
      <c r="B30" s="18"/>
      <c r="C30" s="18"/>
      <c r="D30" s="77"/>
      <c r="E30" s="78"/>
      <c r="F30" s="89"/>
      <c r="G30" s="90"/>
    </row>
    <row r="31" spans="1:7" ht="15.4" x14ac:dyDescent="0.45">
      <c r="A31" s="32" t="s">
        <v>3</v>
      </c>
      <c r="B31" s="65">
        <f>SUM(B12:B30)</f>
        <v>120000</v>
      </c>
      <c r="C31" s="65">
        <f>SUM(C12:C30)</f>
        <v>80000</v>
      </c>
      <c r="D31" s="69"/>
      <c r="E31" s="83"/>
      <c r="F31" s="91"/>
      <c r="G31" s="68"/>
    </row>
    <row r="43" spans="1:1" ht="15.4" hidden="1" x14ac:dyDescent="0.45">
      <c r="A43" s="24" t="s">
        <v>6</v>
      </c>
    </row>
    <row r="44" spans="1:1" ht="15.4" hidden="1" x14ac:dyDescent="0.45">
      <c r="A44" s="24" t="s">
        <v>7</v>
      </c>
    </row>
    <row r="45" spans="1:1" ht="15.4" hidden="1" x14ac:dyDescent="0.45">
      <c r="A45" s="24" t="s">
        <v>8</v>
      </c>
    </row>
    <row r="46" spans="1:1" ht="15.4" hidden="1" x14ac:dyDescent="0.45">
      <c r="A46" s="24" t="s">
        <v>9</v>
      </c>
    </row>
    <row r="47" spans="1:1" ht="15.4" hidden="1" x14ac:dyDescent="0.45">
      <c r="A47" s="24" t="s">
        <v>10</v>
      </c>
    </row>
    <row r="48" spans="1:1" ht="15.4" hidden="1" x14ac:dyDescent="0.45">
      <c r="A48" s="24" t="s">
        <v>11</v>
      </c>
    </row>
    <row r="49" spans="1:1" ht="15.4" hidden="1" x14ac:dyDescent="0.45">
      <c r="A49" s="24" t="s">
        <v>12</v>
      </c>
    </row>
  </sheetData>
  <mergeCells count="45">
    <mergeCell ref="D27:E27"/>
    <mergeCell ref="D28:E28"/>
    <mergeCell ref="D29:E29"/>
    <mergeCell ref="D30:E30"/>
    <mergeCell ref="D31:E31"/>
    <mergeCell ref="D26:E26"/>
    <mergeCell ref="D15:E15"/>
    <mergeCell ref="D16:E16"/>
    <mergeCell ref="D17:E17"/>
    <mergeCell ref="D18:E18"/>
    <mergeCell ref="D19:E19"/>
    <mergeCell ref="D20:E20"/>
    <mergeCell ref="D21:E21"/>
    <mergeCell ref="D22:E22"/>
    <mergeCell ref="D23:E23"/>
    <mergeCell ref="D24:E24"/>
    <mergeCell ref="D25:E25"/>
    <mergeCell ref="D14:E14"/>
    <mergeCell ref="A1:G1"/>
    <mergeCell ref="B4:G4"/>
    <mergeCell ref="A5:C5"/>
    <mergeCell ref="D11:E11"/>
    <mergeCell ref="D12:E12"/>
    <mergeCell ref="D13:E13"/>
    <mergeCell ref="F2:G2"/>
    <mergeCell ref="F12:G12"/>
    <mergeCell ref="F13:G13"/>
    <mergeCell ref="F14:G14"/>
    <mergeCell ref="F15:G15"/>
    <mergeCell ref="F16:G16"/>
    <mergeCell ref="F17:G17"/>
    <mergeCell ref="F18:G18"/>
    <mergeCell ref="F19:G19"/>
    <mergeCell ref="F20:G20"/>
    <mergeCell ref="F21:G21"/>
    <mergeCell ref="F22:G22"/>
    <mergeCell ref="F23:G23"/>
    <mergeCell ref="F24:G24"/>
    <mergeCell ref="F30:G30"/>
    <mergeCell ref="F31:G31"/>
    <mergeCell ref="F25:G25"/>
    <mergeCell ref="F26:G26"/>
    <mergeCell ref="F27:G27"/>
    <mergeCell ref="F28:G28"/>
    <mergeCell ref="F29:G29"/>
  </mergeCells>
  <dataValidations disablePrompts="1" count="1">
    <dataValidation type="list" allowBlank="1" showInputMessage="1" showErrorMessage="1" sqref="F2:G2">
      <formula1>"Choose Application Type - Dropdown Menu Here,Joint Agency Application, Single Agency Application"</formula1>
    </dataValidation>
  </dataValidations>
  <pageMargins left="0.7" right="0.7" top="0.75" bottom="0.75" header="0.3" footer="0.3"/>
  <pageSetup scale="7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Instructions!$B$13:$B$17</xm:f>
          </x14:formula1>
          <xm:sqref>A12:A30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56B880A-ECBB-46D6-9E9A-327DC00CEE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Budget</vt:lpstr>
      <vt:lpstr>SAMPLE BUDGET</vt:lpstr>
      <vt:lpstr>Budget!Print_Area</vt:lpstr>
      <vt:lpstr>Instructions!Print_Area</vt:lpstr>
    </vt:vector>
  </TitlesOfParts>
  <Company>L. Robert Kimball &amp;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kellel01</dc:creator>
  <cp:lastModifiedBy>Steve J. Pate</cp:lastModifiedBy>
  <cp:lastPrinted>2019-11-22T21:20:41Z</cp:lastPrinted>
  <dcterms:created xsi:type="dcterms:W3CDTF">2009-05-27T12:45:08Z</dcterms:created>
  <dcterms:modified xsi:type="dcterms:W3CDTF">2020-03-19T19:51:57Z</dcterms:modified>
</cp:coreProperties>
</file>